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INFORMACIÓN DE PUBLICACIÓN TRIMESTRAL\3ER TRIMESTRE 2018\INFORMACIÓN CONTABLE\"/>
    </mc:Choice>
  </mc:AlternateContent>
  <bookViews>
    <workbookView xWindow="1980" yWindow="108" windowWidth="15600" windowHeight="7992"/>
  </bookViews>
  <sheets>
    <sheet name="EFE" sheetId="1" r:id="rId1"/>
  </sheets>
  <definedNames>
    <definedName name="_xlnm._FilterDatabase" localSheetId="0" hidden="1">EFE!$C$2:$F$62</definedName>
  </definedNames>
  <calcPr calcId="162913"/>
</workbook>
</file>

<file path=xl/calcChain.xml><?xml version="1.0" encoding="utf-8"?>
<calcChain xmlns="http://schemas.openxmlformats.org/spreadsheetml/2006/main">
  <c r="F53" i="1" l="1"/>
  <c r="F52" i="1" s="1"/>
  <c r="E53" i="1"/>
  <c r="E52" i="1" s="1"/>
  <c r="F48" i="1"/>
  <c r="F47" i="1" s="1"/>
  <c r="F57" i="1" s="1"/>
  <c r="E48" i="1"/>
  <c r="E47" i="1" s="1"/>
  <c r="F40" i="1"/>
  <c r="E40" i="1"/>
  <c r="F36" i="1"/>
  <c r="F44" i="1" s="1"/>
  <c r="E36" i="1"/>
  <c r="F16" i="1"/>
  <c r="E16" i="1"/>
  <c r="F5" i="1"/>
  <c r="F33" i="1" s="1"/>
  <c r="F59" i="1" s="1"/>
  <c r="F62" i="1" s="1"/>
  <c r="E61" i="1" s="1"/>
  <c r="E5" i="1"/>
  <c r="E44" i="1" l="1"/>
  <c r="E57" i="1"/>
  <c r="E33" i="1"/>
  <c r="E59" i="1" l="1"/>
  <c r="E62" i="1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<sst xmlns="http://schemas.openxmlformats.org/spreadsheetml/2006/main" count="62" uniqueCount="54">
  <si>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</si>
  <si>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</si>
  <si>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</si>
  <si>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</si>
  <si>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</si>
  <si>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</si>
  <si>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</si>
  <si>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</si>
  <si>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</si>
  <si>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</si>
  <si>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</si>
  <si>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</si>
  <si>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</si>
  <si>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</si>
  <si>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</si>
  <si>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</si>
  <si>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</si>
  <si>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</si>
  <si>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</si>
  <si>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</si>
  <si>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</si>
  <si>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</si>
  <si>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</si>
  <si>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</si>
  <si>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</si>
  <si>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</si>
  <si>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</si>
  <si>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</si>
  <si>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</si>
  <si>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</si>
  <si>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</si>
  <si>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</si>
  <si>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</si>
  <si>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</si>
  <si>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</si>
  <si>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</si>
  <si>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</si>
  <si>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</si>
  <si>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</si>
  <si>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</si>
  <si>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</si>
  <si>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</si>
  <si>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</si>
  <si>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</si>
  <si>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</si>
  <si>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MUNICIPIO DE LEÓN
Estado de Flujos de Efectivo
Del 01 de enero al 30 de septiembre de 2018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</si>
  <si>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</si>
  <si>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</si>
  <si>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</si>
  <si>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</si>
  <si>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</si>
  <si>
    <t>Ingresos por Venta de Bienes y Prestación de Servicios</t>
  </si>
  <si>
    <t xml:space="preserve">Participaciones, Aportaciones, Convenios, Incentivos Derivados de la Colaboración Fiscal y Fondos Distintos de
Aportaciones </t>
  </si>
  <si>
    <t>Transferencias, Asignaciones, Subsidios y Subvenciones, y Pensiones y Jubilaciones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</si>
</sst>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50">
    <xf numFmtId="0" fontId="0" fillId="0" borderId="0" xfId="0"/>
    <xf numFmtId="0" fontId="3" fillId="0" borderId="0" xfId="8" applyFont="1" applyAlignment="1">
      <alignment horizontal="left" vertical="top" wrapText="1" indent="1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>
      <alignment horizontal="left" vertical="top" wrapText="1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>
      <alignment vertical="top" wrapText="1"/>
    </xf>
    <xf numFmtId="0" fontId="2" fillId="0" borderId="0" xfId="8" applyFont="1" applyAlignment="1">
      <alignment horizontal="left" vertical="top" wrapText="1" indent="1"/>
    </xf>
    <xf numFmtId="0" fontId="2" fillId="0" borderId="0" xfId="8" applyFont="1" applyAlignment="1">
      <alignment horizontal="center" vertical="center" wrapText="1"/>
    </xf>
    <xf numFmtId="0" fontId="2" fillId="0" borderId="2" xfId="8" applyFont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Alignment="1">
      <alignment horizontal="left" vertical="top"/>
    </xf>
    <xf numFmtId="0" fontId="3" fillId="0" borderId="3" xfId="8" applyFont="1" applyBorder="1" applyProtection="1">
      <protection locked="0"/>
    </xf>
    <xf numFmtId="0" fontId="3" fillId="0" borderId="3" xfId="8" applyFont="1" applyBorder="1" applyAlignment="1">
      <alignment vertical="top" wrapText="1"/>
    </xf>
    <xf numFmtId="0" fontId="3" fillId="0" borderId="1" xfId="8" applyFont="1" applyBorder="1" applyProtection="1">
      <protection locked="0"/>
    </xf>
    <xf numFmtId="0" fontId="2" fillId="0" borderId="1" xfId="8" applyFont="1" applyBorder="1" applyAlignment="1">
      <alignment horizontal="left" vertical="top"/>
    </xf>
    <xf numFmtId="0" fontId="2" fillId="0" borderId="1" xfId="8" applyFont="1" applyBorder="1" applyAlignment="1">
      <alignment vertical="top"/>
    </xf>
    <xf numFmtId="0" fontId="3" fillId="0" borderId="5" xfId="8" applyFont="1" applyBorder="1" applyProtection="1">
      <protection locked="0"/>
    </xf>
    <xf numFmtId="4" fontId="3" fillId="0" borderId="4" xfId="8" applyNumberFormat="1" applyFont="1" applyBorder="1" applyAlignment="1">
      <alignment vertical="top"/>
    </xf>
    <xf numFmtId="0" fontId="6" fillId="0" borderId="1" xfId="8" applyFont="1" applyBorder="1" applyAlignment="1">
      <alignment vertical="top"/>
    </xf>
    <xf numFmtId="0" fontId="2" fillId="2" borderId="7" xfId="8" applyFont="1" applyFill="1" applyBorder="1" applyAlignment="1">
      <alignment horizontal="center" vertical="center" wrapText="1"/>
    </xf>
    <xf numFmtId="41" fontId="2" fillId="0" borderId="0" xfId="8" applyNumberFormat="1" applyFont="1" applyBorder="1" applyAlignment="1" applyProtection="1">
      <alignment vertical="top" wrapText="1"/>
      <protection locked="0"/>
    </xf>
    <xf numFmtId="41" fontId="2" fillId="0" borderId="2" xfId="8" applyNumberFormat="1" applyFont="1" applyBorder="1" applyAlignment="1" applyProtection="1">
      <alignment vertical="top" wrapText="1"/>
      <protection locked="0"/>
    </xf>
    <xf numFmtId="41" fontId="3" fillId="0" borderId="0" xfId="8" applyNumberFormat="1" applyFont="1" applyBorder="1" applyAlignment="1" applyProtection="1">
      <alignment vertical="top" wrapText="1"/>
      <protection locked="0"/>
    </xf>
    <xf numFmtId="41" fontId="3" fillId="0" borderId="2" xfId="8" applyNumberFormat="1" applyFont="1" applyBorder="1" applyAlignment="1" applyProtection="1">
      <alignment vertical="top" wrapText="1"/>
      <protection locked="0"/>
    </xf>
    <xf numFmtId="41" fontId="3" fillId="0" borderId="2" xfId="8" applyNumberFormat="1" applyFont="1" applyBorder="1" applyAlignment="1" applyProtection="1">
      <alignment vertical="center" wrapText="1"/>
      <protection locked="0"/>
    </xf>
    <xf numFmtId="41" fontId="3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Protection="1">
      <protection locked="0"/>
    </xf>
    <xf numFmtId="0" fontId="3" fillId="0" borderId="2" xfId="8" applyFont="1" applyFill="1" applyBorder="1" applyProtection="1">
      <protection locked="0"/>
    </xf>
    <xf numFmtId="41" fontId="3" fillId="0" borderId="0" xfId="16" applyNumberFormat="1" applyFont="1" applyBorder="1" applyAlignment="1">
      <alignment horizontal="right"/>
    </xf>
    <xf numFmtId="41" fontId="3" fillId="0" borderId="0" xfId="16" applyNumberFormat="1" applyFont="1" applyBorder="1"/>
    <xf numFmtId="0" fontId="3" fillId="0" borderId="0" xfId="8" applyFont="1" applyFill="1" applyBorder="1" applyAlignment="1" applyProtection="1">
      <alignment vertical="top" wrapText="1"/>
      <protection locked="0"/>
    </xf>
    <xf numFmtId="0" fontId="3" fillId="0" borderId="3" xfId="8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165" fontId="2" fillId="0" borderId="9" xfId="2" applyNumberFormat="1" applyFont="1" applyBorder="1" applyAlignment="1" applyProtection="1">
      <alignment horizontal="center" vertical="top" wrapText="1"/>
      <protection locked="0"/>
    </xf>
    <xf numFmtId="165" fontId="2" fillId="0" borderId="0" xfId="2" applyNumberFormat="1" applyFont="1" applyBorder="1" applyAlignment="1" applyProtection="1">
      <alignment horizontal="center" vertical="top" wrapText="1"/>
      <protection locked="0"/>
    </xf>
    <xf numFmtId="41" fontId="2" fillId="0" borderId="0" xfId="2" applyNumberFormat="1" applyFont="1" applyBorder="1" applyAlignment="1" applyProtection="1">
      <alignment horizontal="center" vertical="top" wrapText="1"/>
      <protection locked="0"/>
    </xf>
    <xf numFmtId="41" fontId="3" fillId="0" borderId="0" xfId="8" applyNumberFormat="1" applyFont="1" applyProtection="1">
      <protection locked="0"/>
    </xf>
    <xf numFmtId="0" fontId="3" fillId="0" borderId="1" xfId="8" applyFont="1" applyBorder="1" applyAlignment="1" applyProtection="1">
      <alignment vertical="center"/>
      <protection locked="0"/>
    </xf>
    <xf numFmtId="0" fontId="3" fillId="0" borderId="0" xfId="8" applyFont="1" applyAlignment="1" applyProtection="1">
      <alignment vertical="center"/>
      <protection locked="0"/>
    </xf>
    <xf numFmtId="0" fontId="3" fillId="0" borderId="0" xfId="8" applyFont="1" applyAlignment="1">
      <alignment horizontal="left" vertical="center" wrapText="1"/>
    </xf>
    <xf numFmtId="41" fontId="3" fillId="0" borderId="0" xfId="8" applyNumberFormat="1" applyFont="1" applyBorder="1" applyAlignment="1" applyProtection="1">
      <alignment vertical="center" wrapText="1"/>
      <protection locked="0"/>
    </xf>
    <xf numFmtId="165" fontId="2" fillId="0" borderId="0" xfId="2" applyNumberFormat="1" applyFont="1" applyBorder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2" fillId="0" borderId="0" xfId="8" applyFont="1" applyAlignment="1" applyProtection="1">
      <alignment horizontal="left" vertical="top" wrapTex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13" xfId="16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731520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964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tabSelected="1" view="pageBreakPreview" zoomScaleNormal="100" zoomScaleSheetLayoutView="100" workbookViewId="0">
      <selection activeCell="E8" sqref="E8"/>
    </sheetView>
  </sheetViews>
  <sheetFormatPr baseColWidth="10" defaultColWidth="12" defaultRowHeight="10.199999999999999" x14ac:dyDescent="0.2"/>
  <cols>
    <col min="1" max="2" width="1.85546875" style="2" customWidth="1"/>
    <col min="3" max="3" width="66.7109375" style="3" customWidth="1"/>
    <col min="4" max="4" width="1.7109375" style="3" bestFit="1" customWidth="1"/>
    <col min="5" max="5" width="23" style="3" customWidth="1"/>
    <col min="6" max="6" width="21.28515625" style="4" customWidth="1"/>
    <col min="7" max="16384" width="12" style="2"/>
  </cols>
  <sheetData>
    <row r="1" spans="1:6" ht="39.9" customHeight="1" x14ac:dyDescent="0.2">
      <c r="A1" s="46" t="s">
        <v>45</v>
      </c>
      <c r="B1" s="47"/>
      <c r="C1" s="47"/>
      <c r="D1" s="47"/>
      <c r="E1" s="47"/>
      <c r="F1" s="48"/>
    </row>
    <row r="2" spans="1:6" ht="15" customHeight="1" x14ac:dyDescent="0.2">
      <c r="A2" s="44" t="s">
        <v>0</v>
      </c>
      <c r="B2" s="45"/>
      <c r="C2" s="45"/>
      <c r="D2" s="21"/>
      <c r="E2" s="21">
        <v>2018</v>
      </c>
      <c r="F2" s="11">
        <v>2017</v>
      </c>
    </row>
    <row r="3" spans="1:6" ht="15" customHeight="1" x14ac:dyDescent="0.2">
      <c r="A3" s="15"/>
      <c r="C3" s="9"/>
      <c r="D3" s="9"/>
      <c r="E3" s="9"/>
      <c r="F3" s="10"/>
    </row>
    <row r="4" spans="1:6" ht="12.75" customHeight="1" x14ac:dyDescent="0.2">
      <c r="A4" s="16" t="s">
        <v>1</v>
      </c>
      <c r="C4" s="6"/>
      <c r="D4" s="6"/>
      <c r="E4" s="22"/>
      <c r="F4" s="23"/>
    </row>
    <row r="5" spans="1:6" x14ac:dyDescent="0.2">
      <c r="A5" s="15"/>
      <c r="B5" s="12" t="s">
        <v>2</v>
      </c>
      <c r="C5" s="8"/>
      <c r="D5" s="8"/>
      <c r="E5" s="22">
        <f>ROUND(SUM(E6:E15),0)</f>
        <v>4612689207</v>
      </c>
      <c r="F5" s="23">
        <f>SUM(F6:F15)</f>
        <v>9992012791.0400009</v>
      </c>
    </row>
    <row r="6" spans="1:6" x14ac:dyDescent="0.2">
      <c r="A6" s="15"/>
      <c r="C6" s="5" t="s">
        <v>3</v>
      </c>
      <c r="D6" s="5"/>
      <c r="E6" s="24">
        <v>958081845.24000001</v>
      </c>
      <c r="F6" s="25">
        <v>1045183655.1799999</v>
      </c>
    </row>
    <row r="7" spans="1:6" x14ac:dyDescent="0.2">
      <c r="A7" s="15"/>
      <c r="C7" s="5" t="s">
        <v>4</v>
      </c>
      <c r="D7" s="5"/>
      <c r="E7" s="24">
        <v>0</v>
      </c>
      <c r="F7" s="25">
        <v>0</v>
      </c>
    </row>
    <row r="8" spans="1:6" x14ac:dyDescent="0.2">
      <c r="A8" s="15"/>
      <c r="C8" s="5" t="s">
        <v>5</v>
      </c>
      <c r="D8" s="5"/>
      <c r="E8" s="24">
        <v>31214.14</v>
      </c>
      <c r="F8" s="25">
        <v>66484.820000000007</v>
      </c>
    </row>
    <row r="9" spans="1:6" x14ac:dyDescent="0.2">
      <c r="A9" s="15"/>
      <c r="C9" s="5" t="s">
        <v>6</v>
      </c>
      <c r="D9" s="5"/>
      <c r="E9" s="24">
        <v>257001716.16</v>
      </c>
      <c r="F9" s="25">
        <v>318490017.32999998</v>
      </c>
    </row>
    <row r="10" spans="1:6" x14ac:dyDescent="0.2">
      <c r="A10" s="15"/>
      <c r="C10" s="5" t="s">
        <v>7</v>
      </c>
      <c r="D10" s="5"/>
      <c r="E10" s="24">
        <v>138372406.36000001</v>
      </c>
      <c r="F10" s="25">
        <v>127928463.3</v>
      </c>
    </row>
    <row r="11" spans="1:6" x14ac:dyDescent="0.2">
      <c r="A11" s="15"/>
      <c r="C11" s="5" t="s">
        <v>8</v>
      </c>
      <c r="D11" s="5"/>
      <c r="E11" s="24">
        <v>190656355.56999999</v>
      </c>
      <c r="F11" s="25">
        <v>204665395.81</v>
      </c>
    </row>
    <row r="12" spans="1:6" x14ac:dyDescent="0.2">
      <c r="A12" s="15"/>
      <c r="C12" s="5" t="s">
        <v>51</v>
      </c>
      <c r="D12" s="5"/>
      <c r="E12" s="24">
        <v>0</v>
      </c>
      <c r="F12" s="25">
        <v>0</v>
      </c>
    </row>
    <row r="13" spans="1:6" s="40" customFormat="1" ht="30.6" x14ac:dyDescent="0.2">
      <c r="A13" s="39"/>
      <c r="C13" s="41" t="s">
        <v>52</v>
      </c>
      <c r="D13" s="41"/>
      <c r="E13" s="42">
        <v>3066611717.8899999</v>
      </c>
      <c r="F13" s="26">
        <v>3928769123.0500002</v>
      </c>
    </row>
    <row r="14" spans="1:6" s="40" customFormat="1" ht="20.399999999999999" x14ac:dyDescent="0.2">
      <c r="A14" s="39"/>
      <c r="C14" s="41" t="s">
        <v>53</v>
      </c>
      <c r="D14" s="41"/>
      <c r="E14" s="42">
        <v>0</v>
      </c>
      <c r="F14" s="26">
        <v>0</v>
      </c>
    </row>
    <row r="15" spans="1:6" x14ac:dyDescent="0.2">
      <c r="A15" s="15"/>
      <c r="C15" s="5" t="s">
        <v>9</v>
      </c>
      <c r="D15" s="5"/>
      <c r="E15" s="24">
        <v>1933952.08</v>
      </c>
      <c r="F15" s="25">
        <v>4366909651.5500002</v>
      </c>
    </row>
    <row r="16" spans="1:6" x14ac:dyDescent="0.2">
      <c r="A16" s="15"/>
      <c r="B16" s="12" t="s">
        <v>10</v>
      </c>
      <c r="C16" s="8"/>
      <c r="D16" s="8"/>
      <c r="E16" s="22">
        <f>ROUND(SUM(E17:E32),0)</f>
        <v>3221235199</v>
      </c>
      <c r="F16" s="23">
        <f>SUM(F17:F32)</f>
        <v>5076673473.6199999</v>
      </c>
    </row>
    <row r="17" spans="1:6" x14ac:dyDescent="0.2">
      <c r="A17" s="15"/>
      <c r="C17" s="5" t="s">
        <v>11</v>
      </c>
      <c r="D17" s="5"/>
      <c r="E17" s="24">
        <v>1356945521.46</v>
      </c>
      <c r="F17" s="25">
        <v>1762816789.9200001</v>
      </c>
    </row>
    <row r="18" spans="1:6" x14ac:dyDescent="0.2">
      <c r="A18" s="15"/>
      <c r="C18" s="5" t="s">
        <v>12</v>
      </c>
      <c r="D18" s="5"/>
      <c r="E18" s="24">
        <v>217655822.50000006</v>
      </c>
      <c r="F18" s="25">
        <v>250958579.47999999</v>
      </c>
    </row>
    <row r="19" spans="1:6" x14ac:dyDescent="0.2">
      <c r="A19" s="15"/>
      <c r="C19" s="5" t="s">
        <v>13</v>
      </c>
      <c r="D19" s="5"/>
      <c r="E19" s="24">
        <v>693421590.2699995</v>
      </c>
      <c r="F19" s="25">
        <v>914176810.75</v>
      </c>
    </row>
    <row r="20" spans="1:6" x14ac:dyDescent="0.2">
      <c r="A20" s="15"/>
      <c r="C20" s="5" t="s">
        <v>14</v>
      </c>
      <c r="D20" s="5"/>
      <c r="E20" s="24">
        <v>11986325.07</v>
      </c>
      <c r="F20" s="25">
        <v>51459762.369999997</v>
      </c>
    </row>
    <row r="21" spans="1:6" x14ac:dyDescent="0.2">
      <c r="A21" s="15"/>
      <c r="C21" s="5" t="s">
        <v>15</v>
      </c>
      <c r="D21" s="5"/>
      <c r="E21" s="24">
        <v>511364430.06</v>
      </c>
      <c r="F21" s="25">
        <v>711439676.23000002</v>
      </c>
    </row>
    <row r="22" spans="1:6" x14ac:dyDescent="0.2">
      <c r="A22" s="15"/>
      <c r="C22" s="5" t="s">
        <v>16</v>
      </c>
      <c r="D22" s="5"/>
      <c r="E22" s="24">
        <v>39273978.489999995</v>
      </c>
      <c r="F22" s="25">
        <v>76683681.170000002</v>
      </c>
    </row>
    <row r="23" spans="1:6" x14ac:dyDescent="0.2">
      <c r="A23" s="15"/>
      <c r="C23" s="5" t="s">
        <v>17</v>
      </c>
      <c r="D23" s="5"/>
      <c r="E23" s="24">
        <v>47484847.059999995</v>
      </c>
      <c r="F23" s="25">
        <v>82486903.079999998</v>
      </c>
    </row>
    <row r="24" spans="1:6" x14ac:dyDescent="0.2">
      <c r="A24" s="15"/>
      <c r="C24" s="5" t="s">
        <v>18</v>
      </c>
      <c r="D24" s="5"/>
      <c r="E24" s="24">
        <v>585943.26</v>
      </c>
      <c r="F24" s="25">
        <v>839388.34</v>
      </c>
    </row>
    <row r="25" spans="1:6" x14ac:dyDescent="0.2">
      <c r="A25" s="15"/>
      <c r="C25" s="5" t="s">
        <v>19</v>
      </c>
      <c r="D25" s="5"/>
      <c r="E25" s="24">
        <v>0</v>
      </c>
      <c r="F25" s="27">
        <v>15786260</v>
      </c>
    </row>
    <row r="26" spans="1:6" x14ac:dyDescent="0.2">
      <c r="A26" s="15"/>
      <c r="C26" s="5" t="s">
        <v>20</v>
      </c>
      <c r="D26" s="5"/>
      <c r="E26" s="24">
        <v>0</v>
      </c>
      <c r="F26" s="27">
        <v>0</v>
      </c>
    </row>
    <row r="27" spans="1:6" x14ac:dyDescent="0.2">
      <c r="A27" s="15"/>
      <c r="C27" s="5" t="s">
        <v>21</v>
      </c>
      <c r="D27" s="5"/>
      <c r="E27" s="24">
        <v>0</v>
      </c>
      <c r="F27" s="27">
        <v>0</v>
      </c>
    </row>
    <row r="28" spans="1:6" x14ac:dyDescent="0.2">
      <c r="A28" s="15"/>
      <c r="C28" s="5" t="s">
        <v>22</v>
      </c>
      <c r="D28" s="5"/>
      <c r="E28" s="24">
        <v>0</v>
      </c>
      <c r="F28" s="27">
        <v>21976.5</v>
      </c>
    </row>
    <row r="29" spans="1:6" x14ac:dyDescent="0.2">
      <c r="A29" s="15"/>
      <c r="C29" s="5" t="s">
        <v>23</v>
      </c>
      <c r="D29" s="5"/>
      <c r="E29" s="24">
        <v>0</v>
      </c>
      <c r="F29" s="25">
        <v>0</v>
      </c>
    </row>
    <row r="30" spans="1:6" x14ac:dyDescent="0.2">
      <c r="A30" s="15"/>
      <c r="C30" s="5" t="s">
        <v>24</v>
      </c>
      <c r="D30" s="5"/>
      <c r="E30" s="24">
        <v>0</v>
      </c>
      <c r="F30" s="25">
        <v>0</v>
      </c>
    </row>
    <row r="31" spans="1:6" x14ac:dyDescent="0.2">
      <c r="A31" s="15"/>
      <c r="C31" s="5" t="s">
        <v>25</v>
      </c>
      <c r="D31" s="5"/>
      <c r="E31" s="24">
        <v>0</v>
      </c>
      <c r="F31" s="25">
        <v>0</v>
      </c>
    </row>
    <row r="32" spans="1:6" x14ac:dyDescent="0.2">
      <c r="A32" s="15"/>
      <c r="C32" s="5" t="s">
        <v>26</v>
      </c>
      <c r="D32" s="5"/>
      <c r="E32" s="24">
        <v>342516741.30000001</v>
      </c>
      <c r="F32" s="25">
        <v>1210003645.7799997</v>
      </c>
    </row>
    <row r="33" spans="1:6" x14ac:dyDescent="0.2">
      <c r="A33" s="20" t="s">
        <v>27</v>
      </c>
      <c r="C33" s="7"/>
      <c r="D33" s="7"/>
      <c r="E33" s="22">
        <f>ROUND(SUM(+E5-E16),0)</f>
        <v>1391454008</v>
      </c>
      <c r="F33" s="23">
        <f>+F5-F16</f>
        <v>4915339317.420001</v>
      </c>
    </row>
    <row r="34" spans="1:6" x14ac:dyDescent="0.2">
      <c r="A34" s="17"/>
      <c r="C34" s="7"/>
      <c r="D34" s="7"/>
      <c r="E34" s="24"/>
      <c r="F34" s="25"/>
    </row>
    <row r="35" spans="1:6" x14ac:dyDescent="0.2">
      <c r="A35" s="16" t="s">
        <v>28</v>
      </c>
      <c r="C35" s="6"/>
      <c r="D35" s="6"/>
      <c r="E35" s="28"/>
      <c r="F35" s="29"/>
    </row>
    <row r="36" spans="1:6" x14ac:dyDescent="0.2">
      <c r="A36" s="15"/>
      <c r="B36" s="12" t="s">
        <v>2</v>
      </c>
      <c r="C36" s="8"/>
      <c r="D36" s="8"/>
      <c r="E36" s="22">
        <f>SUM(E37:E39)</f>
        <v>173551149.21999985</v>
      </c>
      <c r="F36" s="23">
        <f>SUM(F37:F39)</f>
        <v>2661634048.2199998</v>
      </c>
    </row>
    <row r="37" spans="1:6" x14ac:dyDescent="0.2">
      <c r="A37" s="15"/>
      <c r="C37" s="5" t="s">
        <v>29</v>
      </c>
      <c r="D37" s="5"/>
      <c r="E37" s="30"/>
      <c r="F37" s="25">
        <v>2365951624.8499999</v>
      </c>
    </row>
    <row r="38" spans="1:6" x14ac:dyDescent="0.2">
      <c r="A38" s="15"/>
      <c r="C38" s="5" t="s">
        <v>30</v>
      </c>
      <c r="D38" s="5"/>
      <c r="E38" s="24"/>
      <c r="F38" s="25">
        <v>193156243.12999994</v>
      </c>
    </row>
    <row r="39" spans="1:6" x14ac:dyDescent="0.2">
      <c r="A39" s="15"/>
      <c r="C39" s="5" t="s">
        <v>31</v>
      </c>
      <c r="D39" s="5"/>
      <c r="E39" s="30">
        <v>173551149.21999985</v>
      </c>
      <c r="F39" s="25">
        <v>102526180.23999996</v>
      </c>
    </row>
    <row r="40" spans="1:6" x14ac:dyDescent="0.2">
      <c r="A40" s="15"/>
      <c r="B40" s="12" t="s">
        <v>10</v>
      </c>
      <c r="C40" s="8"/>
      <c r="D40" s="8"/>
      <c r="E40" s="22">
        <f>SUM(E41:E43)</f>
        <v>98764623.390002891</v>
      </c>
      <c r="F40" s="23">
        <f>SUM(F41:F43)</f>
        <v>7522369077.9999981</v>
      </c>
    </row>
    <row r="41" spans="1:6" x14ac:dyDescent="0.2">
      <c r="A41" s="15"/>
      <c r="C41" s="5" t="s">
        <v>29</v>
      </c>
      <c r="D41" s="5"/>
      <c r="E41" s="24"/>
      <c r="F41" s="25">
        <v>7206299711.2799988</v>
      </c>
    </row>
    <row r="42" spans="1:6" x14ac:dyDescent="0.2">
      <c r="A42" s="15"/>
      <c r="C42" s="5" t="s">
        <v>30</v>
      </c>
      <c r="D42" s="5"/>
      <c r="E42" s="24"/>
      <c r="F42" s="25">
        <v>67573572.439999983</v>
      </c>
    </row>
    <row r="43" spans="1:6" x14ac:dyDescent="0.2">
      <c r="A43" s="15"/>
      <c r="C43" s="5" t="s">
        <v>32</v>
      </c>
      <c r="D43" s="5"/>
      <c r="E43" s="30">
        <v>98764623.390002891</v>
      </c>
      <c r="F43" s="25">
        <v>248495794.27999997</v>
      </c>
    </row>
    <row r="44" spans="1:6" x14ac:dyDescent="0.2">
      <c r="A44" s="20" t="s">
        <v>33</v>
      </c>
      <c r="C44" s="7"/>
      <c r="D44" s="7"/>
      <c r="E44" s="22">
        <f>+E36-E40</f>
        <v>74786525.829996958</v>
      </c>
      <c r="F44" s="23">
        <f>+F36-F40</f>
        <v>-4860735029.7799988</v>
      </c>
    </row>
    <row r="45" spans="1:6" x14ac:dyDescent="0.2">
      <c r="A45" s="17"/>
      <c r="C45" s="7"/>
      <c r="D45" s="7"/>
      <c r="E45" s="24"/>
      <c r="F45" s="25"/>
    </row>
    <row r="46" spans="1:6" x14ac:dyDescent="0.2">
      <c r="A46" s="16" t="s">
        <v>34</v>
      </c>
      <c r="C46" s="6"/>
      <c r="D46" s="6"/>
      <c r="E46" s="28"/>
      <c r="F46" s="29"/>
    </row>
    <row r="47" spans="1:6" x14ac:dyDescent="0.2">
      <c r="A47" s="15"/>
      <c r="B47" s="12" t="s">
        <v>2</v>
      </c>
      <c r="C47" s="8"/>
      <c r="D47" s="8"/>
      <c r="E47" s="22">
        <f>+E48+E51</f>
        <v>1297575983.3199999</v>
      </c>
      <c r="F47" s="23">
        <f>+F48+F51</f>
        <v>444523649.81999999</v>
      </c>
    </row>
    <row r="48" spans="1:6" x14ac:dyDescent="0.2">
      <c r="A48" s="15"/>
      <c r="C48" s="5" t="s">
        <v>35</v>
      </c>
      <c r="D48" s="5"/>
      <c r="E48" s="24">
        <f>SUM(E49:E50)</f>
        <v>0</v>
      </c>
      <c r="F48" s="25">
        <f>SUM(F49:F50)</f>
        <v>0</v>
      </c>
    </row>
    <row r="49" spans="1:7" x14ac:dyDescent="0.2">
      <c r="A49" s="15"/>
      <c r="C49" s="1" t="s">
        <v>36</v>
      </c>
      <c r="D49" s="1"/>
      <c r="E49" s="24">
        <v>0</v>
      </c>
      <c r="F49" s="25">
        <v>0</v>
      </c>
    </row>
    <row r="50" spans="1:7" x14ac:dyDescent="0.2">
      <c r="A50" s="15"/>
      <c r="C50" s="1" t="s">
        <v>37</v>
      </c>
      <c r="D50" s="1"/>
      <c r="E50" s="31">
        <v>0</v>
      </c>
      <c r="F50" s="25">
        <v>0</v>
      </c>
    </row>
    <row r="51" spans="1:7" x14ac:dyDescent="0.2">
      <c r="A51" s="15"/>
      <c r="C51" s="5" t="s">
        <v>38</v>
      </c>
      <c r="D51" s="5"/>
      <c r="E51" s="30">
        <v>1297575983.3199999</v>
      </c>
      <c r="F51" s="25">
        <v>444523649.81999999</v>
      </c>
    </row>
    <row r="52" spans="1:7" x14ac:dyDescent="0.2">
      <c r="A52" s="15"/>
      <c r="B52" s="12" t="s">
        <v>10</v>
      </c>
      <c r="C52" s="8"/>
      <c r="D52" s="8"/>
      <c r="E52" s="22">
        <f>+E53+E56</f>
        <v>2713395334.6899996</v>
      </c>
      <c r="F52" s="23">
        <f>+F53+F56</f>
        <v>142239195.09999999</v>
      </c>
    </row>
    <row r="53" spans="1:7" x14ac:dyDescent="0.2">
      <c r="A53" s="15"/>
      <c r="C53" s="5" t="s">
        <v>39</v>
      </c>
      <c r="D53" s="5"/>
      <c r="E53" s="24">
        <f>SUM(E54:E55)</f>
        <v>0</v>
      </c>
      <c r="F53" s="25">
        <f>SUM(F54:F55)</f>
        <v>0</v>
      </c>
    </row>
    <row r="54" spans="1:7" x14ac:dyDescent="0.2">
      <c r="A54" s="15"/>
      <c r="C54" s="1" t="s">
        <v>36</v>
      </c>
      <c r="D54" s="1"/>
      <c r="E54" s="24">
        <v>0</v>
      </c>
      <c r="F54" s="25">
        <v>0</v>
      </c>
    </row>
    <row r="55" spans="1:7" x14ac:dyDescent="0.2">
      <c r="A55" s="15"/>
      <c r="C55" s="1" t="s">
        <v>37</v>
      </c>
      <c r="D55" s="1"/>
      <c r="E55" s="24">
        <v>0</v>
      </c>
      <c r="F55" s="25">
        <v>0</v>
      </c>
    </row>
    <row r="56" spans="1:7" x14ac:dyDescent="0.2">
      <c r="A56" s="15"/>
      <c r="C56" s="5" t="s">
        <v>40</v>
      </c>
      <c r="D56" s="5"/>
      <c r="E56" s="30">
        <v>2713395334.6899996</v>
      </c>
      <c r="F56" s="25">
        <v>142239195.09999999</v>
      </c>
    </row>
    <row r="57" spans="1:7" x14ac:dyDescent="0.2">
      <c r="A57" s="20" t="s">
        <v>41</v>
      </c>
      <c r="C57" s="7"/>
      <c r="D57" s="7"/>
      <c r="E57" s="22">
        <f>+E47-E52</f>
        <v>-1415819351.3699996</v>
      </c>
      <c r="F57" s="23">
        <f>+F47-F52</f>
        <v>302284454.72000003</v>
      </c>
      <c r="G57" s="38"/>
    </row>
    <row r="58" spans="1:7" x14ac:dyDescent="0.2">
      <c r="A58" s="17"/>
      <c r="C58" s="7"/>
      <c r="D58" s="7"/>
      <c r="E58" s="28"/>
      <c r="F58" s="29"/>
    </row>
    <row r="59" spans="1:7" x14ac:dyDescent="0.2">
      <c r="A59" s="20" t="s">
        <v>42</v>
      </c>
      <c r="C59" s="7"/>
      <c r="D59" s="7"/>
      <c r="E59" s="22">
        <f>+E33+E44+E57</f>
        <v>50421182.459997416</v>
      </c>
      <c r="F59" s="23">
        <f>+F33+F44+F57</f>
        <v>356888742.36000228</v>
      </c>
    </row>
    <row r="60" spans="1:7" x14ac:dyDescent="0.2">
      <c r="A60" s="17"/>
      <c r="C60" s="7"/>
      <c r="D60" s="7"/>
      <c r="E60" s="28"/>
      <c r="F60" s="29"/>
    </row>
    <row r="61" spans="1:7" x14ac:dyDescent="0.2">
      <c r="A61" s="20" t="s">
        <v>43</v>
      </c>
      <c r="C61" s="7"/>
      <c r="D61" s="7"/>
      <c r="E61" s="22">
        <f>+F62</f>
        <v>1593608222.8200035</v>
      </c>
      <c r="F61" s="23">
        <v>1236719480.7100012</v>
      </c>
    </row>
    <row r="62" spans="1:7" x14ac:dyDescent="0.2">
      <c r="A62" s="20" t="s">
        <v>44</v>
      </c>
      <c r="C62" s="7"/>
      <c r="D62" s="7"/>
      <c r="E62" s="22">
        <f>+E59+E61</f>
        <v>1644029405.2800009</v>
      </c>
      <c r="F62" s="23">
        <f>+F59+F61-0.25</f>
        <v>1593608222.8200035</v>
      </c>
    </row>
    <row r="63" spans="1:7" x14ac:dyDescent="0.2">
      <c r="A63" s="18"/>
      <c r="B63" s="13"/>
      <c r="C63" s="14"/>
      <c r="D63" s="14"/>
      <c r="E63" s="14"/>
      <c r="F63" s="19"/>
    </row>
    <row r="65" spans="1:6" x14ac:dyDescent="0.2">
      <c r="A65" s="49" t="s">
        <v>46</v>
      </c>
      <c r="B65" s="49"/>
      <c r="C65" s="49"/>
      <c r="D65" s="49"/>
      <c r="E65" s="49"/>
      <c r="F65" s="49"/>
    </row>
    <row r="66" spans="1:6" x14ac:dyDescent="0.2">
      <c r="A66" s="49"/>
      <c r="B66" s="49"/>
      <c r="C66" s="49"/>
      <c r="D66" s="49"/>
      <c r="E66" s="49"/>
      <c r="F66" s="49"/>
    </row>
    <row r="74" spans="1:6" x14ac:dyDescent="0.2">
      <c r="C74" s="32"/>
      <c r="D74" s="32"/>
      <c r="E74" s="33"/>
      <c r="F74" s="34"/>
    </row>
    <row r="75" spans="1:6" x14ac:dyDescent="0.2">
      <c r="C75" s="35" t="s">
        <v>47</v>
      </c>
      <c r="D75" s="36"/>
      <c r="E75" s="43" t="s">
        <v>48</v>
      </c>
      <c r="F75" s="43"/>
    </row>
    <row r="76" spans="1:6" x14ac:dyDescent="0.2">
      <c r="C76" s="37" t="s">
        <v>49</v>
      </c>
      <c r="D76" s="36"/>
      <c r="E76" s="43" t="s">
        <v>50</v>
      </c>
      <c r="F76" s="43"/>
    </row>
  </sheetData>
  <sheetProtection formatCells="0" formatColumns="0" formatRows="0" autoFilter="0"/>
  <mergeCells count="5">
    <mergeCell ref="E76:F76"/>
    <mergeCell ref="A2:C2"/>
    <mergeCell ref="A1:F1"/>
    <mergeCell ref="A65:F66"/>
    <mergeCell ref="E75:F75"/>
  </mergeCells>
  <pageMargins left="0.70866141732283472" right="0.70866141732283472" top="0.55118110236220474" bottom="0.74803149606299213" header="0.31496062992125984" footer="0.31496062992125984"/>
  <pageSetup scale="82" orientation="portrait" r:id="rId1"/>
  <ignoredErrors>
    <ignoredError sqref="E5:F47 E60:F63" unlockedFormula="1"/>
    <ignoredError sqref="E48:F59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45be96a9-161b-45e5-8955-82d7971c9a35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dcterms:created xsi:type="dcterms:W3CDTF">2012-12-11T20:31:36Z</dcterms:created>
  <dcterms:modified xsi:type="dcterms:W3CDTF">2018-10-26T16:25:09Z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